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38-2024 ( 2.vyhlášení) PhD\1 výzva\"/>
    </mc:Choice>
  </mc:AlternateContent>
  <xr:revisionPtr revIDLastSave="0" documentId="13_ncr:1_{18AEFF33-683D-409E-89F2-E1A7311BC97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P7" i="1" l="1"/>
  <c r="Q11" i="1" s="1"/>
  <c r="S7" i="1" l="1"/>
  <c r="R11" i="1" l="1"/>
  <c r="T7" i="1" s="1"/>
</calcChain>
</file>

<file path=xl/sharedStrings.xml><?xml version="1.0" encoding="utf-8"?>
<sst xmlns="http://schemas.openxmlformats.org/spreadsheetml/2006/main" count="47" uniqueCount="44">
  <si>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</si>
  <si>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</si>
  <si>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</si>
  <si>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</si>
  <si>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</si>
  <si>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</si>
  <si>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</si>
  <si>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</si>
  <si>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</si>
  <si>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</si>
  <si>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</si>
  <si>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</si>
  <si>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</si>
  <si>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</si>
  <si>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</si>
  <si>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</si>
  <si>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</si>
  <si>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</si>
  <si>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</si>
  <si>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</si>
  <si>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</si>
  <si>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</si>
  <si>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</si>
  <si>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</si>
  <si>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</si>
  <si>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</si>
  <si>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</si>
  <si>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377 631 320.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</si>
  <si>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</si>
  <si>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</si>
  <si>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</si>
  <si>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Audiovizuální technika (II.) 038 - 2024</t>
  </si>
  <si>
    <t>sada</t>
  </si>
  <si>
    <t>Název projektu: PhD Infra ZČU
Číslo projektu: CZ.02.01.01/00/22_012/0005200</t>
  </si>
  <si>
    <t>Ing. Kamil Eckhardt,
Tel.: 37763 3006,
776 711 255</t>
  </si>
  <si>
    <t>Univerzitní 22,
301 00 Plzeň,
Fakulta ekonomická - Děkanát,
6. patro - místnost UL 603</t>
  </si>
  <si>
    <t>do 18.10.2024</t>
  </si>
  <si>
    <t>Termín dodání</t>
  </si>
  <si>
    <t>Projekční plocha</t>
  </si>
  <si>
    <t xml:space="preserve">Dataprojektor včetně držáku na strop, přípojného místa, instalace a dopravy </t>
  </si>
  <si>
    <t>Společná  faktura</t>
  </si>
  <si>
    <t>NE</t>
  </si>
  <si>
    <t>Projekční plocha - ručně rolovací, modul plochy 200 cm.
Vnější rozměr / rozměr obrazu v cm (š x v) min.: 200x200 / 194x200. 
Ochranný ocelový tubus je lakovaný bílou strukturální, práškovou barvou - preferovaný odstín RAL 9016.
Tvar tubusu je kvadrant s modulem maximálně 65 mm.
Poloha výsuvu plátna je zajištěna západkovým mechanismem a lze ji aretovat po maximálně 13 cm.</t>
  </si>
  <si>
    <r>
      <t xml:space="preserve">Technologie 3LCD, RGB se závěrkou s kapalnými krystaly.
Světelný zdroj - LASER.
Rozlišení WUXGA, poměr stran obrazu 16:10, svítivost minimálně 6200 ANSI.
Korekce lichoběžníku.
Lens shift minimálně: manuální - vertikální + 40 %, horizontální ± 20 %.
Rozhraní minimálně: 1x USB, 1x RS-232, 1x Ethernetové rozhraní (100 Base-TX / 10 Base-T), 2x VGA vstup, 2x HDMI vstup (HDCP 2.3), HDBaseT, Audiovýstup, Audiovstup.
Kontrast minimálně: 2 500 000:1.
Hmotnost maximálně 8,5 kg.
</t>
    </r>
    <r>
      <rPr>
        <b/>
        <sz val="11"/>
        <rFont val="Calibri"/>
        <family val="2"/>
        <charset val="238"/>
        <scheme val="minor"/>
      </rPr>
      <t xml:space="preserve">Držák: </t>
    </r>
    <r>
      <rPr>
        <sz val="11"/>
        <rFont val="Calibri"/>
        <family val="2"/>
        <charset val="238"/>
        <scheme val="minor"/>
      </rPr>
      <t xml:space="preserve">Teleskopický stropní držák na velký projektor 40 - 55 cm, nosnost min. 30 kg, náklon +/- 15°, materiál: kov, barva se preferuje stříbrná, natáčení 360°, jemné doladění pozice.
</t>
    </r>
    <r>
      <rPr>
        <b/>
        <sz val="11"/>
        <rFont val="Calibri"/>
        <family val="2"/>
        <charset val="238"/>
        <scheme val="minor"/>
      </rPr>
      <t xml:space="preserve">Přípojné místo: </t>
    </r>
    <r>
      <rPr>
        <sz val="11"/>
        <rFont val="Calibri"/>
        <family val="2"/>
        <charset val="238"/>
        <scheme val="minor"/>
      </rPr>
      <t xml:space="preserve">
Zásuvková jednotka - přípojné místo do desky stolu: profil zásuvkové jednotky z eloxovaného hliníku, střibrně šedý rámeček, minimální konfigurace: 2x 230V, 2x HDMI, 2x RJ45 (LAN).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</si>
</sst>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9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 indent="1"/>
    </xf>
    <xf numFmtId="0" fontId="23" fillId="4" borderId="9" xfId="0" applyFon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left" vertical="center" wrapText="1" indent="1"/>
    </xf>
    <xf numFmtId="0" fontId="23" fillId="4" borderId="11" xfId="0" applyFont="1" applyFill="1" applyBorder="1" applyAlignment="1">
      <alignment horizontal="center" vertical="center" wrapText="1"/>
    </xf>
    <xf numFmtId="165" fontId="0" fillId="0" borderId="11" xfId="0" applyNumberFormat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2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8" fillId="3" borderId="9" xfId="0" applyNumberFormat="1" applyFont="1" applyFill="1" applyBorder="1" applyAlignment="1">
      <alignment horizontal="right" vertical="center" indent="1"/>
    </xf>
    <xf numFmtId="164" fontId="8" fillId="3" borderId="11" xfId="0" applyNumberFormat="1" applyFont="1" applyFill="1" applyBorder="1" applyAlignment="1">
      <alignment horizontal="right" vertical="center" indent="1"/>
    </xf>
    <xf numFmtId="164" fontId="0" fillId="0" borderId="9" xfId="0" applyNumberFormat="1" applyBorder="1" applyAlignment="1">
      <alignment horizontal="right" vertical="center" indent="1"/>
    </xf>
    <xf numFmtId="164" fontId="0" fillId="0" borderId="11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" borderId="9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8"/>
  <sheetViews>
    <sheetView tabSelected="1" zoomScaleNormal="100" workbookViewId="0">
      <selection activeCell="F4" sqref="F4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47" style="1" customWidth="1"/>
    <col min="4" max="4" width="10.7109375" style="2" customWidth="1"/>
    <col min="5" max="5" width="10.28515625" style="3" customWidth="1"/>
    <col min="6" max="6" width="99.85546875" style="1" customWidth="1"/>
    <col min="7" max="7" width="37.85546875" style="1" customWidth="1"/>
    <col min="8" max="8" width="24.42578125" style="1" customWidth="1"/>
    <col min="9" max="9" width="24.140625" style="1" customWidth="1"/>
    <col min="10" max="10" width="16.5703125" style="1" customWidth="1"/>
    <col min="11" max="11" width="52.28515625" customWidth="1"/>
    <col min="12" max="12" width="27.42578125" customWidth="1"/>
    <col min="13" max="13" width="24.42578125" customWidth="1"/>
    <col min="14" max="14" width="35" style="1" customWidth="1"/>
    <col min="15" max="15" width="27.7109375" style="1" bestFit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42578125" hidden="1" customWidth="1"/>
    <col min="22" max="22" width="28.85546875" style="4" customWidth="1"/>
  </cols>
  <sheetData>
    <row r="1" spans="1:22" ht="42.6" customHeight="1" x14ac:dyDescent="0.25">
      <c r="B1" s="57" t="s">
        <v>31</v>
      </c>
      <c r="C1" s="57"/>
      <c r="D1" s="57"/>
      <c r="E1" s="57"/>
      <c r="G1" s="40"/>
    </row>
    <row r="2" spans="1:22" ht="42" customHeight="1" x14ac:dyDescent="0.25">
      <c r="C2"/>
      <c r="D2" s="11"/>
      <c r="E2" s="5"/>
      <c r="F2" s="6"/>
      <c r="G2" s="58"/>
      <c r="H2" s="58"/>
      <c r="I2" s="58"/>
      <c r="J2" s="58"/>
      <c r="K2" s="58"/>
      <c r="L2" s="58"/>
      <c r="M2" s="58"/>
      <c r="N2" s="58"/>
      <c r="O2" s="6"/>
      <c r="P2" s="6"/>
      <c r="Q2" s="6"/>
      <c r="R2" s="6"/>
      <c r="T2" s="8"/>
      <c r="U2" s="9"/>
      <c r="V2" s="10"/>
    </row>
    <row r="3" spans="1:22" ht="15.75" x14ac:dyDescent="0.25">
      <c r="B3" s="14"/>
      <c r="C3" s="12" t="s">
        <v>0</v>
      </c>
      <c r="D3" s="13"/>
      <c r="E3" s="13"/>
      <c r="F3" s="13"/>
      <c r="G3" s="58"/>
      <c r="H3" s="58"/>
      <c r="I3" s="58"/>
      <c r="J3" s="58"/>
      <c r="K3" s="58"/>
      <c r="L3" s="58"/>
      <c r="M3" s="58"/>
      <c r="N3" s="58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9" t="s">
        <v>5</v>
      </c>
      <c r="H6" s="39" t="s">
        <v>26</v>
      </c>
      <c r="I6" s="34" t="s">
        <v>16</v>
      </c>
      <c r="J6" s="34" t="s">
        <v>17</v>
      </c>
      <c r="K6" s="23" t="s">
        <v>30</v>
      </c>
      <c r="L6" s="34" t="s">
        <v>18</v>
      </c>
      <c r="M6" s="36" t="s">
        <v>19</v>
      </c>
      <c r="N6" s="34" t="s">
        <v>20</v>
      </c>
      <c r="O6" s="23" t="s">
        <v>37</v>
      </c>
      <c r="P6" s="34" t="s">
        <v>21</v>
      </c>
      <c r="Q6" s="23" t="s">
        <v>6</v>
      </c>
      <c r="R6" s="24" t="s">
        <v>7</v>
      </c>
      <c r="S6" s="56" t="s">
        <v>8</v>
      </c>
      <c r="T6" s="56" t="s">
        <v>9</v>
      </c>
      <c r="U6" s="34" t="s">
        <v>22</v>
      </c>
      <c r="V6" s="34" t="s">
        <v>23</v>
      </c>
    </row>
    <row r="7" spans="1:22" ht="306.75" customHeight="1" thickTop="1" x14ac:dyDescent="0.25">
      <c r="A7" s="25"/>
      <c r="B7" s="41">
        <v>1</v>
      </c>
      <c r="C7" s="51" t="s">
        <v>39</v>
      </c>
      <c r="D7" s="42">
        <v>1</v>
      </c>
      <c r="E7" s="52" t="s">
        <v>32</v>
      </c>
      <c r="F7" s="43" t="s">
        <v>43</v>
      </c>
      <c r="G7" s="87"/>
      <c r="H7" s="44" t="s">
        <v>41</v>
      </c>
      <c r="I7" s="77" t="s">
        <v>40</v>
      </c>
      <c r="J7" s="79" t="s">
        <v>29</v>
      </c>
      <c r="K7" s="81" t="s">
        <v>33</v>
      </c>
      <c r="L7" s="83"/>
      <c r="M7" s="81" t="s">
        <v>34</v>
      </c>
      <c r="N7" s="81" t="s">
        <v>35</v>
      </c>
      <c r="O7" s="85" t="s">
        <v>36</v>
      </c>
      <c r="P7" s="71">
        <f>D7*Q7</f>
        <v>94692</v>
      </c>
      <c r="Q7" s="69">
        <v>94692</v>
      </c>
      <c r="R7" s="89"/>
      <c r="S7" s="50">
        <f>D7*R7</f>
        <v>0</v>
      </c>
      <c r="T7" s="73" t="str">
        <f>IF(ISNUMBER(R11), IF(R11&gt;Q11,"NEVYHOVUJE","VYHOVUJE")," ")</f>
        <v>VYHOVUJE</v>
      </c>
      <c r="U7" s="75"/>
      <c r="V7" s="75" t="s">
        <v>12</v>
      </c>
    </row>
    <row r="8" spans="1:22" ht="117" customHeight="1" thickBot="1" x14ac:dyDescent="0.3">
      <c r="A8" s="25"/>
      <c r="B8" s="45">
        <v>2</v>
      </c>
      <c r="C8" s="54" t="s">
        <v>38</v>
      </c>
      <c r="D8" s="46">
        <v>1</v>
      </c>
      <c r="E8" s="53" t="s">
        <v>28</v>
      </c>
      <c r="F8" s="47" t="s">
        <v>42</v>
      </c>
      <c r="G8" s="88"/>
      <c r="H8" s="48" t="s">
        <v>41</v>
      </c>
      <c r="I8" s="78"/>
      <c r="J8" s="80"/>
      <c r="K8" s="82"/>
      <c r="L8" s="84"/>
      <c r="M8" s="82"/>
      <c r="N8" s="82"/>
      <c r="O8" s="86"/>
      <c r="P8" s="72"/>
      <c r="Q8" s="70"/>
      <c r="R8" s="90"/>
      <c r="S8" s="49">
        <f>D8*R8</f>
        <v>0</v>
      </c>
      <c r="T8" s="74"/>
      <c r="U8" s="76"/>
      <c r="V8" s="76"/>
    </row>
    <row r="9" spans="1:22" ht="13.5" customHeight="1" thickTop="1" thickBot="1" x14ac:dyDescent="0.3">
      <c r="C9"/>
      <c r="D9"/>
      <c r="E9"/>
      <c r="F9"/>
      <c r="G9"/>
      <c r="H9"/>
      <c r="I9"/>
      <c r="J9"/>
      <c r="N9"/>
      <c r="O9"/>
      <c r="P9"/>
      <c r="S9" s="37"/>
    </row>
    <row r="10" spans="1:22" ht="49.5" customHeight="1" thickTop="1" thickBot="1" x14ac:dyDescent="0.3">
      <c r="B10" s="64" t="s">
        <v>25</v>
      </c>
      <c r="C10" s="65"/>
      <c r="D10" s="65"/>
      <c r="E10" s="65"/>
      <c r="F10" s="65"/>
      <c r="G10" s="65"/>
      <c r="H10" s="55"/>
      <c r="I10" s="26"/>
      <c r="J10" s="26"/>
      <c r="K10" s="26"/>
      <c r="L10" s="27"/>
      <c r="M10" s="7"/>
      <c r="N10" s="7"/>
      <c r="O10" s="28"/>
      <c r="P10" s="28"/>
      <c r="Q10" s="29" t="s">
        <v>10</v>
      </c>
      <c r="R10" s="66" t="s">
        <v>11</v>
      </c>
      <c r="S10" s="67"/>
      <c r="T10" s="68"/>
      <c r="U10" s="21"/>
      <c r="V10" s="30"/>
    </row>
    <row r="11" spans="1:22" ht="53.25" customHeight="1" thickTop="1" thickBot="1" x14ac:dyDescent="0.3">
      <c r="B11" s="63" t="s">
        <v>24</v>
      </c>
      <c r="C11" s="63"/>
      <c r="D11" s="63"/>
      <c r="E11" s="63"/>
      <c r="F11" s="63"/>
      <c r="G11" s="63"/>
      <c r="H11" s="63"/>
      <c r="I11" s="31"/>
      <c r="L11" s="11"/>
      <c r="M11" s="11"/>
      <c r="N11" s="11"/>
      <c r="O11" s="32"/>
      <c r="P11" s="32"/>
      <c r="Q11" s="33">
        <f>SUM(P7:P8)</f>
        <v>94692</v>
      </c>
      <c r="R11" s="59">
        <f>SUM(S7:S8)</f>
        <v>0</v>
      </c>
      <c r="S11" s="60"/>
      <c r="T11" s="61"/>
    </row>
    <row r="12" spans="1:22" ht="15.75" thickTop="1" x14ac:dyDescent="0.25">
      <c r="B12" s="62" t="s">
        <v>27</v>
      </c>
      <c r="C12" s="62"/>
      <c r="D12" s="62"/>
      <c r="E12" s="62"/>
      <c r="F12" s="62"/>
    </row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/Y1dH2lwqwqs7/HFkxQol6NfuqTUj/KlHQz4iYKjz/RuJ9uRUcOZAVP41VcLcRIZjxlYaAtiUUb9uBmRKbr5Sg==" saltValue="oWngMAWzE5gNIfFk2rw2Jg==" spinCount="100000" sheet="1" objects="1" scenarios="1"/>
  <mergeCells count="19">
    <mergeCell ref="V7:V8"/>
    <mergeCell ref="U7:U8"/>
    <mergeCell ref="I7:I8"/>
    <mergeCell ref="J7:J8"/>
    <mergeCell ref="K7:K8"/>
    <mergeCell ref="L7:L8"/>
    <mergeCell ref="M7:M8"/>
    <mergeCell ref="N7:N8"/>
    <mergeCell ref="O7:O8"/>
    <mergeCell ref="B1:E1"/>
    <mergeCell ref="G2:N3"/>
    <mergeCell ref="R11:T11"/>
    <mergeCell ref="B12:F12"/>
    <mergeCell ref="B11:H11"/>
    <mergeCell ref="B10:G10"/>
    <mergeCell ref="R10:T10"/>
    <mergeCell ref="Q7:Q8"/>
    <mergeCell ref="P7:P8"/>
    <mergeCell ref="T7:T8"/>
  </mergeCells>
  <conditionalFormatting sqref="D7:D8">
    <cfRule type="containsBlanks" dxfId="6" priority="1">
      <formula>LEN(TRIM(D7))=0</formula>
    </cfRule>
  </conditionalFormatting>
  <conditionalFormatting sqref="G7:H8 R7:R8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8">
    <cfRule type="notContainsBlanks" dxfId="2" priority="40">
      <formula>LEN(TRIM(G7))&gt;0</formula>
    </cfRule>
  </conditionalFormatting>
  <conditionalFormatting sqref="T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9F1C58AD-5758-45A9-9BCC-47D9E8D40FAE}">
      <formula1>"ANO,NE"</formula1>
    </dataValidation>
    <dataValidation type="list" showInputMessage="1" showErrorMessage="1" sqref="E7:E8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4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2024-07-25T11:25:27Z</cp:lastPrinted>
  <dcterms:created xsi:type="dcterms:W3CDTF">2014-03-05T12:43:32Z</dcterms:created>
  <dcterms:modified xsi:type="dcterms:W3CDTF">2024-07-25T12:46:23Z</dcterms:modified>
</cp:coreProperties>
</file>